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53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4" i="1" l="1"/>
  <c r="J4" i="1"/>
  <c r="J5" i="1"/>
  <c r="J3" i="1"/>
  <c r="F4" i="1" l="1"/>
  <c r="F5" i="1"/>
  <c r="F3" i="1"/>
  <c r="E4" i="1"/>
  <c r="E5" i="1"/>
  <c r="E3" i="1"/>
  <c r="G3" i="1" l="1"/>
  <c r="H3" i="1" s="1"/>
  <c r="K3" i="1" s="1"/>
  <c r="G5" i="1"/>
  <c r="H5" i="1" s="1"/>
  <c r="K5" i="1" s="1"/>
  <c r="G4" i="1"/>
  <c r="H4" i="1" s="1"/>
</calcChain>
</file>

<file path=xl/sharedStrings.xml><?xml version="1.0" encoding="utf-8"?>
<sst xmlns="http://schemas.openxmlformats.org/spreadsheetml/2006/main" count="32" uniqueCount="32">
  <si>
    <t>Fluid Type</t>
  </si>
  <si>
    <t>Length of Hose (in)</t>
  </si>
  <si>
    <t>Gas</t>
  </si>
  <si>
    <t>Water</t>
  </si>
  <si>
    <t>Diesel/Fuel Oil</t>
  </si>
  <si>
    <t>Density of Fluid (lbs/in^3)</t>
  </si>
  <si>
    <t>Diameter of Hose (in)</t>
  </si>
  <si>
    <t>Area of Fluid</t>
  </si>
  <si>
    <t>Volume of Fluid</t>
  </si>
  <si>
    <t>For Reference:</t>
  </si>
  <si>
    <t>1" Soft Wall Curb Hose</t>
  </si>
  <si>
    <t>2" Transfer Hose</t>
  </si>
  <si>
    <t>3" Transfer Hose</t>
  </si>
  <si>
    <t>1.5" Transfer Hose</t>
  </si>
  <si>
    <t>1.25" Transfer Hose</t>
  </si>
  <si>
    <t>Length of Suspended Hose (ft)</t>
  </si>
  <si>
    <t>Weight: lbs/ft</t>
  </si>
  <si>
    <t>Assumptions:</t>
  </si>
  <si>
    <t>Density of Gas (lbs/in^3)</t>
  </si>
  <si>
    <t>Density of Diesel/Fuel Oil (lbs/in^3)</t>
  </si>
  <si>
    <t>Density of Water (lbs/in^3)</t>
  </si>
  <si>
    <t>Enter Hose Weight (see below)</t>
  </si>
  <si>
    <t>Weight of Suspended Hose (lbs)</t>
  </si>
  <si>
    <t>Weight of Suspended Fluid (lbs)</t>
  </si>
  <si>
    <t>Spreadsheet is based on the following:</t>
  </si>
  <si>
    <t>Hose length is based on the amount of hose suspended off the ground by the Hose Retriever. This does not</t>
  </si>
  <si>
    <t xml:space="preserve">Counter balance weight is only an estimate. If the density of the fluids or hose is different than reference </t>
  </si>
  <si>
    <t>values, the estimated counter balance weight required can vary.</t>
  </si>
  <si>
    <t>Morrison Bros. Fig. 610 estimated counter balance weight requirements</t>
  </si>
  <si>
    <t>Estimated counter balance weight required</t>
  </si>
  <si>
    <t>include hose length from the ground to the dispenser or length of hose from the ground to the nozzle inserted</t>
  </si>
  <si>
    <t>into the dispenser. Hose length is not the total amount of hose from end to end unless entire hose is suspended.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</si>
</sst>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3" borderId="1" xfId="0" applyFont="1" applyFill="1" applyBorder="1"/>
    <xf numFmtId="0" fontId="0" fillId="2" borderId="1" xfId="0" applyFill="1" applyBorder="1"/>
    <xf numFmtId="0" fontId="0" fillId="0" borderId="1" xfId="0" applyBorder="1"/>
    <xf numFmtId="164" fontId="0" fillId="2" borderId="1" xfId="0" applyNumberFormat="1" applyFill="1" applyBorder="1"/>
    <xf numFmtId="0" fontId="0" fillId="0" borderId="3" xfId="0" applyBorder="1"/>
    <xf numFmtId="0" fontId="0" fillId="0" borderId="4" xfId="0" applyBorder="1"/>
    <xf numFmtId="0" fontId="1" fillId="3" borderId="5" xfId="0" applyFont="1" applyFill="1" applyBorder="1"/>
    <xf numFmtId="0" fontId="1" fillId="3" borderId="6" xfId="0" applyFont="1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8" xfId="0" applyBorder="1"/>
    <xf numFmtId="164" fontId="0" fillId="2" borderId="8" xfId="0" applyNumberFormat="1" applyFill="1" applyBorder="1"/>
    <xf numFmtId="0" fontId="0" fillId="0" borderId="10" xfId="0" applyBorder="1"/>
    <xf numFmtId="0" fontId="1" fillId="3" borderId="11" xfId="0" applyFont="1" applyFill="1" applyBorder="1"/>
    <xf numFmtId="0" fontId="0" fillId="0" borderId="11" xfId="0" applyBorder="1"/>
    <xf numFmtId="0" fontId="0" fillId="0" borderId="12" xfId="0" applyBorder="1"/>
    <xf numFmtId="0" fontId="1" fillId="3" borderId="2" xfId="0" applyFont="1" applyFill="1" applyBorder="1"/>
    <xf numFmtId="0" fontId="1" fillId="3" borderId="4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3" borderId="4" xfId="0" applyFill="1" applyBorder="1"/>
    <xf numFmtId="0" fontId="0" fillId="2" borderId="5" xfId="0" applyFont="1" applyFill="1" applyBorder="1"/>
    <xf numFmtId="0" fontId="0" fillId="2" borderId="7" xfId="0" applyFont="1" applyFill="1" applyBorder="1"/>
    <xf numFmtId="164" fontId="0" fillId="0" borderId="6" xfId="0" applyNumberFormat="1" applyBorder="1"/>
    <xf numFmtId="164" fontId="0" fillId="0" borderId="9" xfId="0" applyNumberFormat="1" applyBorder="1"/>
    <xf numFmtId="0" fontId="2" fillId="0" borderId="2" xfId="0" applyFont="1" applyBorder="1"/>
    <xf numFmtId="0" fontId="3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H18" sqref="H18"/>
    </sheetView>
  </sheetViews>
  <sheetFormatPr defaultRowHeight="15" x14ac:dyDescent="0.25"/>
  <cols>
    <col min="1" max="1" width="14.42578125" bestFit="1" customWidth="1"/>
    <col min="2" max="2" width="24.28515625" hidden="1" customWidth="1"/>
    <col min="3" max="3" width="33.42578125" bestFit="1" customWidth="1"/>
    <col min="4" max="4" width="28.28515625" bestFit="1" customWidth="1"/>
    <col min="5" max="5" width="18" hidden="1" customWidth="1"/>
    <col min="6" max="6" width="12.28515625" hidden="1" customWidth="1"/>
    <col min="7" max="7" width="15.28515625" hidden="1" customWidth="1"/>
    <col min="8" max="8" width="30.140625" bestFit="1" customWidth="1"/>
    <col min="9" max="9" width="29.140625" bestFit="1" customWidth="1"/>
    <col min="10" max="10" width="30.140625" bestFit="1" customWidth="1"/>
    <col min="11" max="11" width="39.7109375" bestFit="1" customWidth="1"/>
  </cols>
  <sheetData>
    <row r="1" spans="1:11" ht="43.5" x14ac:dyDescent="0.65">
      <c r="A1" s="27" t="s">
        <v>28</v>
      </c>
      <c r="B1" s="5"/>
      <c r="C1" s="5"/>
      <c r="D1" s="5"/>
      <c r="E1" s="5"/>
      <c r="F1" s="5"/>
      <c r="G1" s="5"/>
      <c r="H1" s="5"/>
      <c r="I1" s="6"/>
      <c r="J1" s="14"/>
      <c r="K1" s="14"/>
    </row>
    <row r="2" spans="1:11" x14ac:dyDescent="0.25">
      <c r="A2" s="7" t="s">
        <v>0</v>
      </c>
      <c r="B2" s="1" t="s">
        <v>5</v>
      </c>
      <c r="C2" s="1" t="s">
        <v>6</v>
      </c>
      <c r="D2" s="1" t="s">
        <v>15</v>
      </c>
      <c r="E2" s="1" t="s">
        <v>1</v>
      </c>
      <c r="F2" s="1" t="s">
        <v>7</v>
      </c>
      <c r="G2" s="1" t="s">
        <v>8</v>
      </c>
      <c r="H2" s="1" t="s">
        <v>23</v>
      </c>
      <c r="I2" s="15" t="s">
        <v>21</v>
      </c>
      <c r="J2" s="1" t="s">
        <v>22</v>
      </c>
      <c r="K2" s="8" t="s">
        <v>29</v>
      </c>
    </row>
    <row r="3" spans="1:11" x14ac:dyDescent="0.25">
      <c r="A3" s="9" t="s">
        <v>2</v>
      </c>
      <c r="B3" s="2">
        <v>2.5999999999999999E-2</v>
      </c>
      <c r="C3" s="3"/>
      <c r="D3" s="3"/>
      <c r="E3" s="2">
        <f>D3*12</f>
        <v>0</v>
      </c>
      <c r="F3" s="4">
        <f>(3.1415*((C3/2)^2))</f>
        <v>0</v>
      </c>
      <c r="G3" s="4">
        <f>F3*E3</f>
        <v>0</v>
      </c>
      <c r="H3" s="4">
        <f>G3*B3</f>
        <v>0</v>
      </c>
      <c r="I3" s="16"/>
      <c r="J3" s="4">
        <f>D3*I3</f>
        <v>0</v>
      </c>
      <c r="K3" s="25">
        <f>J3+H3</f>
        <v>0</v>
      </c>
    </row>
    <row r="4" spans="1:11" x14ac:dyDescent="0.25">
      <c r="A4" s="9" t="s">
        <v>4</v>
      </c>
      <c r="B4" s="2">
        <v>3.2399999999999998E-2</v>
      </c>
      <c r="C4" s="3"/>
      <c r="D4" s="3"/>
      <c r="E4" s="2">
        <f t="shared" ref="E4:E5" si="0">D4*12</f>
        <v>0</v>
      </c>
      <c r="F4" s="4">
        <f t="shared" ref="F4:F5" si="1">(3.1415*((C4/2)^2))</f>
        <v>0</v>
      </c>
      <c r="G4" s="4">
        <f t="shared" ref="G4:G5" si="2">F4*E4</f>
        <v>0</v>
      </c>
      <c r="H4" s="4">
        <f t="shared" ref="H4:H5" si="3">G4*B4</f>
        <v>0</v>
      </c>
      <c r="I4" s="16"/>
      <c r="J4" s="4">
        <f t="shared" ref="J4:J5" si="4">D4*I4</f>
        <v>0</v>
      </c>
      <c r="K4" s="25">
        <f t="shared" ref="K4:K5" si="5">J4+H4</f>
        <v>0</v>
      </c>
    </row>
    <row r="5" spans="1:11" ht="15.75" thickBot="1" x14ac:dyDescent="0.3">
      <c r="A5" s="10" t="s">
        <v>3</v>
      </c>
      <c r="B5" s="11">
        <v>3.61E-2</v>
      </c>
      <c r="C5" s="12"/>
      <c r="D5" s="12"/>
      <c r="E5" s="11">
        <f t="shared" si="0"/>
        <v>0</v>
      </c>
      <c r="F5" s="13">
        <f t="shared" si="1"/>
        <v>0</v>
      </c>
      <c r="G5" s="13">
        <f t="shared" si="2"/>
        <v>0</v>
      </c>
      <c r="H5" s="13">
        <f t="shared" si="3"/>
        <v>0</v>
      </c>
      <c r="I5" s="17"/>
      <c r="J5" s="13">
        <f t="shared" si="4"/>
        <v>0</v>
      </c>
      <c r="K5" s="26">
        <f t="shared" si="5"/>
        <v>0</v>
      </c>
    </row>
    <row r="8" spans="1:11" ht="24" thickBot="1" x14ac:dyDescent="0.4">
      <c r="C8" s="28" t="s">
        <v>24</v>
      </c>
    </row>
    <row r="9" spans="1:11" x14ac:dyDescent="0.25">
      <c r="C9" s="18" t="s">
        <v>9</v>
      </c>
      <c r="D9" s="19" t="s">
        <v>16</v>
      </c>
      <c r="I9" s="29" t="s">
        <v>25</v>
      </c>
    </row>
    <row r="10" spans="1:11" x14ac:dyDescent="0.25">
      <c r="C10" s="9" t="s">
        <v>10</v>
      </c>
      <c r="D10" s="20">
        <v>0.45</v>
      </c>
      <c r="I10" s="29" t="s">
        <v>30</v>
      </c>
    </row>
    <row r="11" spans="1:11" x14ac:dyDescent="0.25">
      <c r="C11" s="9" t="s">
        <v>14</v>
      </c>
      <c r="D11" s="20">
        <v>0.6</v>
      </c>
      <c r="I11" s="29" t="s">
        <v>31</v>
      </c>
    </row>
    <row r="12" spans="1:11" x14ac:dyDescent="0.25">
      <c r="C12" s="9" t="s">
        <v>13</v>
      </c>
      <c r="D12" s="20">
        <v>0.69</v>
      </c>
    </row>
    <row r="13" spans="1:11" x14ac:dyDescent="0.25">
      <c r="C13" s="9" t="s">
        <v>11</v>
      </c>
      <c r="D13" s="20">
        <v>1.1000000000000001</v>
      </c>
    </row>
    <row r="14" spans="1:11" ht="15.75" thickBot="1" x14ac:dyDescent="0.3">
      <c r="C14" s="10" t="s">
        <v>12</v>
      </c>
      <c r="D14" s="21">
        <v>2</v>
      </c>
    </row>
    <row r="15" spans="1:11" ht="15.75" thickBot="1" x14ac:dyDescent="0.3">
      <c r="I15" s="29" t="s">
        <v>26</v>
      </c>
    </row>
    <row r="16" spans="1:11" x14ac:dyDescent="0.25">
      <c r="C16" s="18" t="s">
        <v>17</v>
      </c>
      <c r="D16" s="22"/>
      <c r="I16" s="29" t="s">
        <v>27</v>
      </c>
    </row>
    <row r="17" spans="3:4" x14ac:dyDescent="0.25">
      <c r="C17" s="23" t="s">
        <v>18</v>
      </c>
      <c r="D17" s="20">
        <v>2.5999999999999999E-2</v>
      </c>
    </row>
    <row r="18" spans="3:4" x14ac:dyDescent="0.25">
      <c r="C18" s="23" t="s">
        <v>19</v>
      </c>
      <c r="D18" s="20">
        <v>3.2399999999999998E-2</v>
      </c>
    </row>
    <row r="19" spans="3:4" ht="15.75" thickBot="1" x14ac:dyDescent="0.3">
      <c r="C19" s="24" t="s">
        <v>20</v>
      </c>
      <c r="D19" s="21">
        <v>3.61E-2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Schmid</dc:creator>
  <cp:lastModifiedBy>Matt Schmid</cp:lastModifiedBy>
  <dcterms:created xsi:type="dcterms:W3CDTF">2013-11-13T15:23:45Z</dcterms:created>
  <dcterms:modified xsi:type="dcterms:W3CDTF">2013-11-15T18:15:31Z</dcterms:modified>
</cp:coreProperties>
</file>